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1"/>
  </bookViews>
  <sheets>
    <sheet name="10-11.12.11 BP SLP" sheetId="1" r:id="rId1"/>
    <sheet name="10-11.12.11 PL SLP" sheetId="2" r:id="rId2"/>
  </sheets>
  <definedNames>
    <definedName name="_xlnm.Print_Area" localSheetId="1">'10-11.12.11 PL SLP'!$A$1:$AN$25</definedName>
  </definedNames>
  <calcPr fullCalcOnLoad="1"/>
</workbook>
</file>

<file path=xl/sharedStrings.xml><?xml version="1.0" encoding="utf-8"?>
<sst xmlns="http://schemas.openxmlformats.org/spreadsheetml/2006/main" count="188" uniqueCount="103">
  <si>
    <t>subtotal</t>
  </si>
  <si>
    <t>Шварц</t>
  </si>
  <si>
    <t>Сумма</t>
  </si>
  <si>
    <t>В/К</t>
  </si>
  <si>
    <t>ФИО</t>
  </si>
  <si>
    <t>ЖИМ ЛЕЖА</t>
  </si>
  <si>
    <t>СТАНОВАЯ ТЯГА</t>
  </si>
  <si>
    <t>Рез-тат</t>
  </si>
  <si>
    <t>open</t>
  </si>
  <si>
    <t>teen 16-17</t>
  </si>
  <si>
    <t>teen 14-15</t>
  </si>
  <si>
    <t>junior</t>
  </si>
  <si>
    <t>Место</t>
  </si>
  <si>
    <t>Здравомыслов Александр</t>
  </si>
  <si>
    <t>Трикин Александр</t>
  </si>
  <si>
    <t>Щипачев Виталий</t>
  </si>
  <si>
    <t>Князькин Алексей</t>
  </si>
  <si>
    <t>Симонов Никита</t>
  </si>
  <si>
    <t>Мамонтов Антон</t>
  </si>
  <si>
    <t>Чушкин Павел</t>
  </si>
  <si>
    <t>Климчук Александр</t>
  </si>
  <si>
    <t>Тетеркин Валентин</t>
  </si>
  <si>
    <t>Ладейщиков Андрей</t>
  </si>
  <si>
    <t>Инамов Виктор</t>
  </si>
  <si>
    <t>Паркаев Вячеслав</t>
  </si>
  <si>
    <t>Сергеев Владимир</t>
  </si>
  <si>
    <t>Иванов Дмитрий</t>
  </si>
  <si>
    <t>Гусев Андрей</t>
  </si>
  <si>
    <t>Уймин Алексей</t>
  </si>
  <si>
    <t>Исаев Кирилл</t>
  </si>
  <si>
    <t>Бородинов Петр</t>
  </si>
  <si>
    <t>Зубов Павел</t>
  </si>
  <si>
    <t>Пескарь Яна</t>
  </si>
  <si>
    <t>Никифоров Павел</t>
  </si>
  <si>
    <t>Половодов Антон</t>
  </si>
  <si>
    <t>МБОУ  ДОД  ДЮСШ "ВИКТОРИЯ" г. ЕКАТЕРИНБУРГА</t>
  </si>
  <si>
    <t>б/р</t>
  </si>
  <si>
    <t>3 р</t>
  </si>
  <si>
    <t>КМС</t>
  </si>
  <si>
    <t>1 р</t>
  </si>
  <si>
    <t>Бекетов Сергей</t>
  </si>
  <si>
    <t>2 р</t>
  </si>
  <si>
    <t>Шварц / Малоун</t>
  </si>
  <si>
    <t>Дата рождения</t>
  </si>
  <si>
    <t>Багров Сергей</t>
  </si>
  <si>
    <t>Исаев Максим</t>
  </si>
  <si>
    <t>н/з</t>
  </si>
  <si>
    <t>Главный  секретарь                                                           И.Ю.КУКОБА</t>
  </si>
  <si>
    <t xml:space="preserve">Главный  судья                                                                      А.Н.СЕНЬ </t>
  </si>
  <si>
    <t>ПРИСЕДАНИЕ</t>
  </si>
  <si>
    <t>общее</t>
  </si>
  <si>
    <t>1 open</t>
  </si>
  <si>
    <t>1 junior</t>
  </si>
  <si>
    <t>2 open</t>
  </si>
  <si>
    <t>3 open</t>
  </si>
  <si>
    <t>2 junior</t>
  </si>
  <si>
    <t>3 junior</t>
  </si>
  <si>
    <t>Главный  секретарь                                                                                                                                              А.В.ЗДРАВОМЫСЛОВ</t>
  </si>
  <si>
    <t>ЖИМ   ЛЁЖА / BENCH  PRESS</t>
  </si>
  <si>
    <t>ПАУЭРЛИФТИНГ (ТРОЕБОРЬЕ) / POWERLIFTING</t>
  </si>
  <si>
    <t>Возраст. категория</t>
  </si>
  <si>
    <t>Собст. вес</t>
  </si>
  <si>
    <t>Отев Сергей</t>
  </si>
  <si>
    <t>teen 18-19</t>
  </si>
  <si>
    <t>Шаяхметов Александр</t>
  </si>
  <si>
    <t>Дата выступл.</t>
  </si>
  <si>
    <t>10 - 11, 17 декабря 2011 г.                                                                                                                                           г.ЕКАТЕРИНБУРГ / тренажёрный зал УСЗ им.В.Д.Гмызина</t>
  </si>
  <si>
    <t>10- 11, 17-18 декабря 2011 г.                                                     г.ЕКАТЕРИНБУРГ / тренажёрный зал УСЗ им.В.Д.Гмызина</t>
  </si>
  <si>
    <t>Отделение  пауэрлифтинга</t>
  </si>
  <si>
    <t>1 teen</t>
  </si>
  <si>
    <t>2 teen</t>
  </si>
  <si>
    <t>3 teen</t>
  </si>
  <si>
    <t>Разряд SPL</t>
  </si>
  <si>
    <t>№№ п/п</t>
  </si>
  <si>
    <t>ИТОГ</t>
  </si>
  <si>
    <t>Абсолютное первенство</t>
  </si>
  <si>
    <t>возр.дивиз.</t>
  </si>
  <si>
    <t>Фостер</t>
  </si>
  <si>
    <t>Шв/Мал/ Фос</t>
  </si>
  <si>
    <t>Возр.</t>
  </si>
  <si>
    <t>СУММА 2-Х</t>
  </si>
  <si>
    <t>место абс.</t>
  </si>
  <si>
    <t>Разряд SLP</t>
  </si>
  <si>
    <t>К-т Шварца / Малоуна</t>
  </si>
  <si>
    <t>К-т Фостера</t>
  </si>
  <si>
    <t>Сумм.к-т Шв/Мал/Фос</t>
  </si>
  <si>
    <t>Возраст</t>
  </si>
  <si>
    <t>КУБОК  ДЮСШ  "ВИКТОРИЯ" -  "ПАУЭР-МАРАФОН".   ПЕРВЫЙ  ТУР</t>
  </si>
  <si>
    <t>Отделения  пауэрлифтинга  и  адаптивной  физической  культуры</t>
  </si>
  <si>
    <t>КУБОК  ДЮСШ  "ВИКТОРИЯ" -  "ПАУЭР-МАРАФОН".  ПЕРВЫЙ  ТУР</t>
  </si>
  <si>
    <t>отк.</t>
  </si>
  <si>
    <t>open-PRO</t>
  </si>
  <si>
    <t>junior-PRO</t>
  </si>
  <si>
    <t>IPA-SLP-RAW</t>
  </si>
  <si>
    <t xml:space="preserve"> IPA-PRO-RAW</t>
  </si>
  <si>
    <t>ПО  ПРАВИЛАМ  IPA  СРЕДИ  СОВ</t>
  </si>
  <si>
    <t>ПО  ПРАВИЛАМ  IPA   СРЕДИ  СОВ</t>
  </si>
  <si>
    <t>IPA-PRO-RAW</t>
  </si>
  <si>
    <t xml:space="preserve"> IPA-SLP-RAW</t>
  </si>
  <si>
    <t xml:space="preserve">Главный  судья                                                                                                                                                                        А.Н.СЕНЬ </t>
  </si>
  <si>
    <t>ВК</t>
  </si>
  <si>
    <t>Фозилов Низом</t>
  </si>
  <si>
    <t>АССОЦИАЦИЯ  ПАУЭРЛИФТИНГА  IPA - РОССИЯ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</si>
</sst>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  <numFmt numFmtId="167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trike/>
      <sz val="12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14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/>
    </xf>
    <xf numFmtId="14" fontId="12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14" fontId="12" fillId="0" borderId="33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164" fontId="13" fillId="0" borderId="34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17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/>
    </xf>
    <xf numFmtId="166" fontId="12" fillId="0" borderId="29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12" fillId="0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4" fontId="18" fillId="0" borderId="36" xfId="0" applyNumberFormat="1" applyFont="1" applyFill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center" vertical="center"/>
    </xf>
    <xf numFmtId="164" fontId="18" fillId="0" borderId="38" xfId="0" applyNumberFormat="1" applyFont="1" applyFill="1" applyBorder="1" applyAlignment="1">
      <alignment horizontal="center" vertical="center"/>
    </xf>
    <xf numFmtId="164" fontId="18" fillId="0" borderId="39" xfId="0" applyNumberFormat="1" applyFont="1" applyFill="1" applyBorder="1" applyAlignment="1">
      <alignment horizontal="center" vertical="center"/>
    </xf>
    <xf numFmtId="164" fontId="18" fillId="0" borderId="40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2" fontId="17" fillId="0" borderId="36" xfId="0" applyNumberFormat="1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2" fontId="17" fillId="0" borderId="38" xfId="0" applyNumberFormat="1" applyFont="1" applyFill="1" applyBorder="1" applyAlignment="1">
      <alignment horizontal="center" vertical="center"/>
    </xf>
    <xf numFmtId="2" fontId="17" fillId="0" borderId="39" xfId="0" applyNumberFormat="1" applyFont="1" applyFill="1" applyBorder="1" applyAlignment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center" vertical="center"/>
    </xf>
    <xf numFmtId="2" fontId="17" fillId="0" borderId="42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vertical="center"/>
    </xf>
    <xf numFmtId="166" fontId="4" fillId="0" borderId="5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166" fontId="12" fillId="0" borderId="52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14" fontId="12" fillId="0" borderId="52" xfId="0" applyNumberFormat="1" applyFont="1" applyFill="1" applyBorder="1" applyAlignment="1">
      <alignment horizontal="center" vertical="center"/>
    </xf>
    <xf numFmtId="1" fontId="12" fillId="0" borderId="52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164" fontId="13" fillId="0" borderId="53" xfId="0" applyNumberFormat="1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2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2" fontId="13" fillId="0" borderId="53" xfId="0" applyNumberFormat="1" applyFont="1" applyFill="1" applyBorder="1" applyAlignment="1">
      <alignment horizontal="center" vertical="center"/>
    </xf>
    <xf numFmtId="1" fontId="12" fillId="0" borderId="55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2" fontId="17" fillId="0" borderId="55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2" fillId="0" borderId="17" xfId="0" applyFont="1" applyFill="1" applyBorder="1" applyAlignment="1" quotePrefix="1">
      <alignment horizontal="center" vertical="center"/>
    </xf>
    <xf numFmtId="164" fontId="8" fillId="0" borderId="50" xfId="0" applyNumberFormat="1" applyFont="1" applyFill="1" applyBorder="1" applyAlignment="1">
      <alignment vertical="center"/>
    </xf>
    <xf numFmtId="166" fontId="8" fillId="0" borderId="50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 quotePrefix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 quotePrefix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54" zoomScaleNormal="54" zoomScaleSheetLayoutView="49" zoomScalePageLayoutView="0" workbookViewId="0" topLeftCell="A4">
      <selection activeCell="A11" sqref="A11:U11"/>
    </sheetView>
  </sheetViews>
  <sheetFormatPr defaultColWidth="9.00390625" defaultRowHeight="12.75"/>
  <cols>
    <col min="1" max="2" width="5.75390625" style="0" customWidth="1"/>
    <col min="3" max="3" width="7.75390625" style="23" customWidth="1"/>
    <col min="4" max="4" width="9.125" style="122" customWidth="1"/>
    <col min="5" max="5" width="31.625" style="43" customWidth="1"/>
    <col min="6" max="6" width="13.375" style="23" customWidth="1"/>
    <col min="7" max="7" width="7.875" style="165" customWidth="1"/>
    <col min="8" max="8" width="15.00390625" style="23" customWidth="1"/>
    <col min="9" max="9" width="8.875" style="35" customWidth="1"/>
    <col min="10" max="10" width="11.625" style="35" customWidth="1"/>
    <col min="11" max="11" width="10.25390625" style="35" customWidth="1"/>
    <col min="12" max="12" width="13.375" style="12" customWidth="1"/>
    <col min="13" max="16" width="10.25390625" style="23" customWidth="1"/>
    <col min="17" max="17" width="10.25390625" style="146" customWidth="1"/>
    <col min="18" max="18" width="11.625" style="7" customWidth="1"/>
    <col min="19" max="19" width="11.00390625" style="147" customWidth="1"/>
    <col min="20" max="20" width="10.00390625" style="23" customWidth="1"/>
    <col min="21" max="21" width="12.625" style="100" bestFit="1" customWidth="1"/>
    <col min="22" max="16384" width="9.125" style="2" customWidth="1"/>
  </cols>
  <sheetData>
    <row r="1" spans="1:21" ht="21.75" customHeight="1">
      <c r="A1" s="270" t="s">
        <v>102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s="6" customFormat="1" ht="18">
      <c r="A2" s="283" t="s">
        <v>35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s="6" customFormat="1" ht="18" customHeight="1">
      <c r="A3" s="283" t="s">
        <v>88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1" ht="36.75" customHeight="1">
      <c r="A4" s="283" t="s">
        <v>89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1:21" s="4" customFormat="1" ht="26.25" customHeight="1">
      <c r="A5" s="284" t="s">
        <v>95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1:21" s="4" customFormat="1" ht="19.5" customHeight="1">
      <c r="A6" s="283" t="s">
        <v>58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ht="19.5" customHeight="1">
      <c r="A7" s="283" t="s">
        <v>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18" ht="12.75" customHeight="1" thickBot="1">
      <c r="A8" s="23"/>
      <c r="B8" s="23"/>
      <c r="D8" s="116"/>
      <c r="E8" s="221"/>
      <c r="F8" s="10"/>
      <c r="G8" s="156"/>
      <c r="H8" s="10"/>
      <c r="I8" s="24"/>
      <c r="J8" s="24"/>
      <c r="K8" s="24"/>
      <c r="L8" s="25"/>
      <c r="M8" s="10"/>
      <c r="N8" s="10"/>
      <c r="O8" s="10"/>
      <c r="P8" s="10"/>
      <c r="Q8" s="196"/>
      <c r="R8" s="11"/>
    </row>
    <row r="9" spans="1:21" ht="19.5" customHeight="1">
      <c r="A9" s="275" t="s">
        <v>73</v>
      </c>
      <c r="B9" s="273" t="s">
        <v>12</v>
      </c>
      <c r="C9" s="273" t="s">
        <v>3</v>
      </c>
      <c r="D9" s="281" t="s">
        <v>65</v>
      </c>
      <c r="E9" s="277" t="s">
        <v>4</v>
      </c>
      <c r="F9" s="273" t="s">
        <v>43</v>
      </c>
      <c r="G9" s="289" t="s">
        <v>79</v>
      </c>
      <c r="H9" s="273" t="s">
        <v>60</v>
      </c>
      <c r="I9" s="279" t="s">
        <v>61</v>
      </c>
      <c r="J9" s="287" t="s">
        <v>42</v>
      </c>
      <c r="K9" s="287" t="s">
        <v>77</v>
      </c>
      <c r="L9" s="271" t="s">
        <v>78</v>
      </c>
      <c r="M9" s="275" t="s">
        <v>5</v>
      </c>
      <c r="N9" s="292"/>
      <c r="O9" s="292"/>
      <c r="P9" s="291"/>
      <c r="Q9" s="292" t="s">
        <v>74</v>
      </c>
      <c r="R9" s="292"/>
      <c r="S9" s="292"/>
      <c r="T9" s="275" t="s">
        <v>75</v>
      </c>
      <c r="U9" s="291"/>
    </row>
    <row r="10" spans="1:21" ht="42.75" customHeight="1" thickBot="1">
      <c r="A10" s="276"/>
      <c r="B10" s="274"/>
      <c r="C10" s="274"/>
      <c r="D10" s="282"/>
      <c r="E10" s="278"/>
      <c r="F10" s="274"/>
      <c r="G10" s="290"/>
      <c r="H10" s="274"/>
      <c r="I10" s="280"/>
      <c r="J10" s="288"/>
      <c r="K10" s="288"/>
      <c r="L10" s="272"/>
      <c r="M10" s="211">
        <v>1</v>
      </c>
      <c r="N10" s="115">
        <v>2</v>
      </c>
      <c r="O10" s="115">
        <v>3</v>
      </c>
      <c r="P10" s="222">
        <v>4</v>
      </c>
      <c r="Q10" s="215" t="s">
        <v>7</v>
      </c>
      <c r="R10" s="115" t="s">
        <v>72</v>
      </c>
      <c r="S10" s="223" t="s">
        <v>1</v>
      </c>
      <c r="T10" s="219" t="s">
        <v>50</v>
      </c>
      <c r="U10" s="220" t="s">
        <v>76</v>
      </c>
    </row>
    <row r="11" spans="1:21" ht="24" customHeight="1" thickBot="1">
      <c r="A11" s="283" t="s">
        <v>93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 s="23" customFormat="1" ht="24.75" customHeight="1" thickBot="1">
      <c r="A12" s="139">
        <v>1</v>
      </c>
      <c r="B12" s="102">
        <v>1</v>
      </c>
      <c r="C12" s="106">
        <v>52</v>
      </c>
      <c r="D12" s="118">
        <v>40895</v>
      </c>
      <c r="E12" s="269" t="s">
        <v>101</v>
      </c>
      <c r="F12" s="101">
        <v>34106</v>
      </c>
      <c r="G12" s="157">
        <v>18</v>
      </c>
      <c r="H12" s="102" t="s">
        <v>63</v>
      </c>
      <c r="I12" s="103">
        <v>52</v>
      </c>
      <c r="J12" s="104">
        <v>0.9515</v>
      </c>
      <c r="K12" s="148">
        <v>1.06</v>
      </c>
      <c r="L12" s="104">
        <v>1.0086</v>
      </c>
      <c r="M12" s="105">
        <v>55</v>
      </c>
      <c r="N12" s="106">
        <v>57.5</v>
      </c>
      <c r="O12" s="106">
        <v>60</v>
      </c>
      <c r="P12" s="123"/>
      <c r="Q12" s="262">
        <v>60</v>
      </c>
      <c r="R12" s="175" t="s">
        <v>37</v>
      </c>
      <c r="S12" s="166">
        <f>Q12*L12</f>
        <v>60.516</v>
      </c>
      <c r="T12" s="176">
        <v>11</v>
      </c>
      <c r="U12" s="131" t="s">
        <v>69</v>
      </c>
    </row>
    <row r="13" spans="1:21" s="23" customFormat="1" ht="24.75" customHeight="1">
      <c r="A13" s="140">
        <v>2</v>
      </c>
      <c r="B13" s="18">
        <v>1</v>
      </c>
      <c r="C13" s="16">
        <v>60</v>
      </c>
      <c r="D13" s="118">
        <v>40894</v>
      </c>
      <c r="E13" s="177" t="s">
        <v>64</v>
      </c>
      <c r="F13" s="28">
        <v>31883</v>
      </c>
      <c r="G13" s="158">
        <v>24</v>
      </c>
      <c r="H13" s="18" t="s">
        <v>8</v>
      </c>
      <c r="I13" s="29">
        <v>58</v>
      </c>
      <c r="J13" s="57">
        <v>0.8422</v>
      </c>
      <c r="K13" s="149"/>
      <c r="L13" s="57">
        <v>0.8422</v>
      </c>
      <c r="M13" s="32">
        <v>80</v>
      </c>
      <c r="N13" s="16">
        <v>85</v>
      </c>
      <c r="O13" s="16">
        <v>85</v>
      </c>
      <c r="P13" s="124"/>
      <c r="Q13" s="263">
        <v>85</v>
      </c>
      <c r="R13" s="107" t="s">
        <v>41</v>
      </c>
      <c r="S13" s="167">
        <f>Q13*L13</f>
        <v>71.58699999999999</v>
      </c>
      <c r="T13" s="178">
        <v>3</v>
      </c>
      <c r="U13" s="132" t="s">
        <v>53</v>
      </c>
    </row>
    <row r="14" spans="1:21" s="23" customFormat="1" ht="24" customHeight="1">
      <c r="A14" s="141">
        <v>3</v>
      </c>
      <c r="B14" s="20">
        <v>2</v>
      </c>
      <c r="C14" s="19">
        <v>60</v>
      </c>
      <c r="D14" s="119">
        <v>40888</v>
      </c>
      <c r="E14" s="179" t="s">
        <v>14</v>
      </c>
      <c r="F14" s="30">
        <v>30566</v>
      </c>
      <c r="G14" s="159">
        <v>28</v>
      </c>
      <c r="H14" s="20" t="s">
        <v>8</v>
      </c>
      <c r="I14" s="31">
        <v>56.3</v>
      </c>
      <c r="J14" s="69">
        <v>0.8697</v>
      </c>
      <c r="K14" s="150"/>
      <c r="L14" s="69">
        <v>0.8697</v>
      </c>
      <c r="M14" s="36">
        <v>80</v>
      </c>
      <c r="N14" s="71">
        <v>82.5</v>
      </c>
      <c r="O14" s="71">
        <v>82.5</v>
      </c>
      <c r="P14" s="125"/>
      <c r="Q14" s="264">
        <v>80</v>
      </c>
      <c r="R14" s="180" t="s">
        <v>41</v>
      </c>
      <c r="S14" s="168">
        <f aca="true" t="shared" si="0" ref="S14:S25">Q14*L14</f>
        <v>69.57600000000001</v>
      </c>
      <c r="T14" s="181">
        <v>4</v>
      </c>
      <c r="U14" s="133" t="s">
        <v>54</v>
      </c>
    </row>
    <row r="15" spans="1:21" s="23" customFormat="1" ht="24" customHeight="1" thickBot="1">
      <c r="A15" s="142">
        <v>4</v>
      </c>
      <c r="B15" s="84">
        <v>3</v>
      </c>
      <c r="C15" s="91">
        <v>60</v>
      </c>
      <c r="D15" s="120">
        <v>40887</v>
      </c>
      <c r="E15" s="182" t="s">
        <v>13</v>
      </c>
      <c r="F15" s="83">
        <v>29327</v>
      </c>
      <c r="G15" s="160">
        <v>31</v>
      </c>
      <c r="H15" s="84" t="s">
        <v>8</v>
      </c>
      <c r="I15" s="85">
        <v>58.8</v>
      </c>
      <c r="J15" s="86">
        <v>0.8301</v>
      </c>
      <c r="K15" s="151"/>
      <c r="L15" s="86">
        <v>0.8301</v>
      </c>
      <c r="M15" s="87">
        <v>62.5</v>
      </c>
      <c r="N15" s="91">
        <v>65</v>
      </c>
      <c r="O15" s="91">
        <v>67.5</v>
      </c>
      <c r="P15" s="126"/>
      <c r="Q15" s="265">
        <v>67.5</v>
      </c>
      <c r="R15" s="183" t="s">
        <v>37</v>
      </c>
      <c r="S15" s="169">
        <f t="shared" si="0"/>
        <v>56.031749999999995</v>
      </c>
      <c r="T15" s="184">
        <v>13</v>
      </c>
      <c r="U15" s="134"/>
    </row>
    <row r="16" spans="1:21" s="7" customFormat="1" ht="24" customHeight="1">
      <c r="A16" s="140">
        <v>5</v>
      </c>
      <c r="B16" s="18">
        <v>1</v>
      </c>
      <c r="C16" s="16">
        <v>67.5</v>
      </c>
      <c r="D16" s="118">
        <v>40887</v>
      </c>
      <c r="E16" s="177" t="s">
        <v>18</v>
      </c>
      <c r="F16" s="28">
        <v>31685</v>
      </c>
      <c r="G16" s="158">
        <v>25</v>
      </c>
      <c r="H16" s="18" t="s">
        <v>8</v>
      </c>
      <c r="I16" s="29">
        <v>62.5</v>
      </c>
      <c r="J16" s="57">
        <v>0.7802</v>
      </c>
      <c r="K16" s="149"/>
      <c r="L16" s="57">
        <v>0.7802</v>
      </c>
      <c r="M16" s="32">
        <v>120</v>
      </c>
      <c r="N16" s="72">
        <v>122.5</v>
      </c>
      <c r="O16" s="16">
        <v>122.5</v>
      </c>
      <c r="P16" s="124"/>
      <c r="Q16" s="263">
        <f>O16</f>
        <v>122.5</v>
      </c>
      <c r="R16" s="107" t="s">
        <v>38</v>
      </c>
      <c r="S16" s="167">
        <f t="shared" si="0"/>
        <v>95.5745</v>
      </c>
      <c r="T16" s="178">
        <v>1</v>
      </c>
      <c r="U16" s="132" t="s">
        <v>51</v>
      </c>
    </row>
    <row r="17" spans="1:21" s="23" customFormat="1" ht="24" customHeight="1">
      <c r="A17" s="143">
        <v>6</v>
      </c>
      <c r="B17" s="14">
        <v>1</v>
      </c>
      <c r="C17" s="13">
        <v>67.5</v>
      </c>
      <c r="D17" s="121">
        <v>40887</v>
      </c>
      <c r="E17" s="179" t="s">
        <v>17</v>
      </c>
      <c r="F17" s="30">
        <v>32638</v>
      </c>
      <c r="G17" s="159">
        <v>22</v>
      </c>
      <c r="H17" s="20" t="s">
        <v>11</v>
      </c>
      <c r="I17" s="31">
        <v>65.7</v>
      </c>
      <c r="J17" s="69">
        <v>0.7439</v>
      </c>
      <c r="K17" s="150">
        <v>1.01</v>
      </c>
      <c r="L17" s="69">
        <v>0.7513</v>
      </c>
      <c r="M17" s="36">
        <v>97.5</v>
      </c>
      <c r="N17" s="19">
        <v>102.5</v>
      </c>
      <c r="O17" s="19">
        <v>105</v>
      </c>
      <c r="P17" s="185">
        <v>107.5</v>
      </c>
      <c r="Q17" s="264">
        <v>105</v>
      </c>
      <c r="R17" s="180" t="s">
        <v>39</v>
      </c>
      <c r="S17" s="168">
        <f t="shared" si="0"/>
        <v>78.8865</v>
      </c>
      <c r="T17" s="181">
        <v>2</v>
      </c>
      <c r="U17" s="133" t="s">
        <v>52</v>
      </c>
    </row>
    <row r="18" spans="1:21" s="23" customFormat="1" ht="24" customHeight="1">
      <c r="A18" s="143">
        <v>7</v>
      </c>
      <c r="B18" s="14">
        <v>2</v>
      </c>
      <c r="C18" s="13">
        <v>67.5</v>
      </c>
      <c r="D18" s="121">
        <v>40887</v>
      </c>
      <c r="E18" s="186" t="s">
        <v>33</v>
      </c>
      <c r="F18" s="26">
        <v>32062</v>
      </c>
      <c r="G18" s="161">
        <v>24</v>
      </c>
      <c r="H18" s="14" t="s">
        <v>8</v>
      </c>
      <c r="I18" s="27">
        <v>64.4</v>
      </c>
      <c r="J18" s="58">
        <v>0.758</v>
      </c>
      <c r="K18" s="152"/>
      <c r="L18" s="58">
        <v>0.758</v>
      </c>
      <c r="M18" s="60">
        <v>80</v>
      </c>
      <c r="N18" s="13">
        <v>85</v>
      </c>
      <c r="O18" s="187">
        <v>90</v>
      </c>
      <c r="P18" s="127"/>
      <c r="Q18" s="266">
        <f>N18</f>
        <v>85</v>
      </c>
      <c r="R18" s="188" t="s">
        <v>37</v>
      </c>
      <c r="S18" s="170">
        <f t="shared" si="0"/>
        <v>64.43</v>
      </c>
      <c r="T18" s="189">
        <v>9</v>
      </c>
      <c r="U18" s="135"/>
    </row>
    <row r="19" spans="1:21" s="23" customFormat="1" ht="24" customHeight="1">
      <c r="A19" s="143">
        <v>8</v>
      </c>
      <c r="B19" s="14">
        <v>2</v>
      </c>
      <c r="C19" s="13">
        <v>67.5</v>
      </c>
      <c r="D19" s="121">
        <v>40888</v>
      </c>
      <c r="E19" s="179" t="s">
        <v>15</v>
      </c>
      <c r="F19" s="30">
        <v>32902</v>
      </c>
      <c r="G19" s="159">
        <v>21</v>
      </c>
      <c r="H19" s="20" t="s">
        <v>11</v>
      </c>
      <c r="I19" s="31">
        <v>60.8</v>
      </c>
      <c r="J19" s="69">
        <v>0.8019</v>
      </c>
      <c r="K19" s="150">
        <v>1.02</v>
      </c>
      <c r="L19" s="69">
        <v>0.8179</v>
      </c>
      <c r="M19" s="36">
        <v>80</v>
      </c>
      <c r="N19" s="71">
        <v>82.5</v>
      </c>
      <c r="O19" s="71">
        <v>82.5</v>
      </c>
      <c r="P19" s="125"/>
      <c r="Q19" s="264">
        <v>80</v>
      </c>
      <c r="R19" s="180" t="s">
        <v>37</v>
      </c>
      <c r="S19" s="168">
        <f>Q19*L19</f>
        <v>65.432</v>
      </c>
      <c r="T19" s="181">
        <v>8</v>
      </c>
      <c r="U19" s="133"/>
    </row>
    <row r="20" spans="1:21" s="23" customFormat="1" ht="24" customHeight="1" thickBot="1">
      <c r="A20" s="142">
        <v>9</v>
      </c>
      <c r="B20" s="84">
        <v>3</v>
      </c>
      <c r="C20" s="91">
        <v>67.5</v>
      </c>
      <c r="D20" s="120">
        <v>40887</v>
      </c>
      <c r="E20" s="190" t="s">
        <v>34</v>
      </c>
      <c r="F20" s="33">
        <v>30519</v>
      </c>
      <c r="G20" s="162">
        <v>28</v>
      </c>
      <c r="H20" s="22" t="s">
        <v>8</v>
      </c>
      <c r="I20" s="34">
        <v>66.2</v>
      </c>
      <c r="J20" s="59">
        <v>0.7387</v>
      </c>
      <c r="K20" s="153"/>
      <c r="L20" s="59">
        <v>0.7387</v>
      </c>
      <c r="M20" s="73">
        <v>57.5</v>
      </c>
      <c r="N20" s="21">
        <v>57.5</v>
      </c>
      <c r="O20" s="74">
        <v>62.5</v>
      </c>
      <c r="P20" s="128"/>
      <c r="Q20" s="267">
        <f>N20</f>
        <v>57.5</v>
      </c>
      <c r="R20" s="39" t="s">
        <v>36</v>
      </c>
      <c r="S20" s="171">
        <f t="shared" si="0"/>
        <v>42.47525</v>
      </c>
      <c r="T20" s="191">
        <v>15</v>
      </c>
      <c r="U20" s="136"/>
    </row>
    <row r="21" spans="1:21" s="23" customFormat="1" ht="24" customHeight="1">
      <c r="A21" s="140">
        <v>10</v>
      </c>
      <c r="B21" s="18">
        <v>1</v>
      </c>
      <c r="C21" s="16">
        <v>75</v>
      </c>
      <c r="D21" s="118">
        <v>40888</v>
      </c>
      <c r="E21" s="177" t="s">
        <v>19</v>
      </c>
      <c r="F21" s="28">
        <v>31911</v>
      </c>
      <c r="G21" s="158">
        <v>24</v>
      </c>
      <c r="H21" s="18" t="s">
        <v>8</v>
      </c>
      <c r="I21" s="29">
        <v>74.1</v>
      </c>
      <c r="J21" s="57">
        <v>0.6708</v>
      </c>
      <c r="K21" s="149"/>
      <c r="L21" s="57">
        <v>0.6708</v>
      </c>
      <c r="M21" s="32">
        <v>97.5</v>
      </c>
      <c r="N21" s="16">
        <v>100</v>
      </c>
      <c r="O21" s="16">
        <v>102.5</v>
      </c>
      <c r="P21" s="129">
        <v>107.5</v>
      </c>
      <c r="Q21" s="263">
        <v>102.5</v>
      </c>
      <c r="R21" s="107" t="s">
        <v>41</v>
      </c>
      <c r="S21" s="167">
        <f>Q21*L21</f>
        <v>68.75699999999999</v>
      </c>
      <c r="T21" s="178">
        <v>5</v>
      </c>
      <c r="U21" s="132"/>
    </row>
    <row r="22" spans="1:21" s="23" customFormat="1" ht="24" customHeight="1">
      <c r="A22" s="141">
        <v>11</v>
      </c>
      <c r="B22" s="20">
        <v>1</v>
      </c>
      <c r="C22" s="19">
        <v>75</v>
      </c>
      <c r="D22" s="121">
        <v>40887</v>
      </c>
      <c r="E22" s="179" t="s">
        <v>28</v>
      </c>
      <c r="F22" s="30">
        <v>32919</v>
      </c>
      <c r="G22" s="159">
        <v>21</v>
      </c>
      <c r="H22" s="20" t="s">
        <v>11</v>
      </c>
      <c r="I22" s="31">
        <v>74.7</v>
      </c>
      <c r="J22" s="69">
        <v>0.6666</v>
      </c>
      <c r="K22" s="150">
        <v>1.02</v>
      </c>
      <c r="L22" s="69">
        <v>0.6799</v>
      </c>
      <c r="M22" s="36">
        <v>90</v>
      </c>
      <c r="N22" s="19">
        <v>97.5</v>
      </c>
      <c r="O22" s="71">
        <v>100</v>
      </c>
      <c r="P22" s="125"/>
      <c r="Q22" s="264">
        <v>97.5</v>
      </c>
      <c r="R22" s="180" t="s">
        <v>37</v>
      </c>
      <c r="S22" s="168">
        <f t="shared" si="0"/>
        <v>66.29025</v>
      </c>
      <c r="T22" s="181">
        <v>7</v>
      </c>
      <c r="U22" s="133" t="s">
        <v>56</v>
      </c>
    </row>
    <row r="23" spans="1:21" s="23" customFormat="1" ht="24" customHeight="1">
      <c r="A23" s="143">
        <v>12</v>
      </c>
      <c r="B23" s="14">
        <v>2</v>
      </c>
      <c r="C23" s="13">
        <v>75</v>
      </c>
      <c r="D23" s="121">
        <v>40888</v>
      </c>
      <c r="E23" s="186" t="s">
        <v>45</v>
      </c>
      <c r="F23" s="26">
        <v>31491</v>
      </c>
      <c r="G23" s="159">
        <v>25</v>
      </c>
      <c r="H23" s="20" t="s">
        <v>8</v>
      </c>
      <c r="I23" s="27">
        <v>70.4</v>
      </c>
      <c r="J23" s="58">
        <v>0.6997</v>
      </c>
      <c r="K23" s="152"/>
      <c r="L23" s="58">
        <v>0.6997</v>
      </c>
      <c r="M23" s="60">
        <v>80</v>
      </c>
      <c r="N23" s="13">
        <v>85</v>
      </c>
      <c r="O23" s="13">
        <v>90</v>
      </c>
      <c r="P23" s="127"/>
      <c r="Q23" s="266">
        <v>90</v>
      </c>
      <c r="R23" s="188" t="s">
        <v>37</v>
      </c>
      <c r="S23" s="170">
        <f>Q23*L23</f>
        <v>62.973</v>
      </c>
      <c r="T23" s="189">
        <v>10</v>
      </c>
      <c r="U23" s="135"/>
    </row>
    <row r="24" spans="1:21" s="23" customFormat="1" ht="24" customHeight="1" thickBot="1">
      <c r="A24" s="144">
        <v>13</v>
      </c>
      <c r="B24" s="22" t="s">
        <v>46</v>
      </c>
      <c r="C24" s="21">
        <v>75</v>
      </c>
      <c r="D24" s="120">
        <v>40887</v>
      </c>
      <c r="E24" s="190" t="s">
        <v>16</v>
      </c>
      <c r="F24" s="33">
        <v>31915</v>
      </c>
      <c r="G24" s="162">
        <v>24</v>
      </c>
      <c r="H24" s="22" t="s">
        <v>8</v>
      </c>
      <c r="I24" s="34">
        <v>69.4</v>
      </c>
      <c r="J24" s="59">
        <v>0.7083</v>
      </c>
      <c r="K24" s="153"/>
      <c r="L24" s="59">
        <v>0.7083</v>
      </c>
      <c r="M24" s="73">
        <v>92.5</v>
      </c>
      <c r="N24" s="74">
        <v>97.5</v>
      </c>
      <c r="O24" s="74">
        <v>100</v>
      </c>
      <c r="P24" s="128"/>
      <c r="Q24" s="267">
        <v>0</v>
      </c>
      <c r="R24" s="39"/>
      <c r="S24" s="171">
        <f t="shared" si="0"/>
        <v>0</v>
      </c>
      <c r="T24" s="191"/>
      <c r="U24" s="136"/>
    </row>
    <row r="25" spans="1:21" s="23" customFormat="1" ht="24" customHeight="1" thickBot="1">
      <c r="A25" s="145">
        <v>14</v>
      </c>
      <c r="B25" s="49">
        <v>1</v>
      </c>
      <c r="C25" s="49">
        <v>82.5</v>
      </c>
      <c r="D25" s="117">
        <v>40887</v>
      </c>
      <c r="E25" s="192" t="s">
        <v>27</v>
      </c>
      <c r="F25" s="75">
        <v>31906</v>
      </c>
      <c r="G25" s="163">
        <v>24</v>
      </c>
      <c r="H25" s="49" t="s">
        <v>8</v>
      </c>
      <c r="I25" s="76">
        <v>78.2</v>
      </c>
      <c r="J25" s="77">
        <v>0.6436</v>
      </c>
      <c r="K25" s="154"/>
      <c r="L25" s="77">
        <v>0.6436</v>
      </c>
      <c r="M25" s="44">
        <v>70</v>
      </c>
      <c r="N25" s="47">
        <v>75</v>
      </c>
      <c r="O25" s="50">
        <v>80</v>
      </c>
      <c r="P25" s="130"/>
      <c r="Q25" s="268">
        <v>75</v>
      </c>
      <c r="R25" s="193" t="s">
        <v>36</v>
      </c>
      <c r="S25" s="172">
        <f t="shared" si="0"/>
        <v>48.269999999999996</v>
      </c>
      <c r="T25" s="194">
        <v>14</v>
      </c>
      <c r="U25" s="137"/>
    </row>
    <row r="26" spans="1:21" s="23" customFormat="1" ht="24" customHeight="1">
      <c r="A26" s="141">
        <v>15</v>
      </c>
      <c r="B26" s="20">
        <v>1</v>
      </c>
      <c r="C26" s="19">
        <v>100</v>
      </c>
      <c r="D26" s="118">
        <v>40888</v>
      </c>
      <c r="E26" s="179" t="s">
        <v>21</v>
      </c>
      <c r="F26" s="30">
        <v>32728</v>
      </c>
      <c r="G26" s="159">
        <v>22</v>
      </c>
      <c r="H26" s="20" t="s">
        <v>11</v>
      </c>
      <c r="I26" s="31">
        <v>98.3</v>
      </c>
      <c r="J26" s="69">
        <v>0.5583</v>
      </c>
      <c r="K26" s="150">
        <v>1.01</v>
      </c>
      <c r="L26" s="69">
        <v>0.5639</v>
      </c>
      <c r="M26" s="36">
        <v>115</v>
      </c>
      <c r="N26" s="19">
        <v>120</v>
      </c>
      <c r="O26" s="71">
        <v>122.5</v>
      </c>
      <c r="P26" s="125"/>
      <c r="Q26" s="264">
        <f>N26</f>
        <v>120</v>
      </c>
      <c r="R26" s="180" t="s">
        <v>37</v>
      </c>
      <c r="S26" s="168">
        <f>Q26*L26</f>
        <v>67.66799999999999</v>
      </c>
      <c r="T26" s="181">
        <v>6</v>
      </c>
      <c r="U26" s="133" t="s">
        <v>55</v>
      </c>
    </row>
    <row r="27" spans="1:21" s="23" customFormat="1" ht="24.75" customHeight="1" thickBot="1">
      <c r="A27" s="144">
        <v>16</v>
      </c>
      <c r="B27" s="22">
        <v>2</v>
      </c>
      <c r="C27" s="21">
        <v>100</v>
      </c>
      <c r="D27" s="120">
        <v>40888</v>
      </c>
      <c r="E27" s="190" t="s">
        <v>20</v>
      </c>
      <c r="F27" s="33">
        <v>33051</v>
      </c>
      <c r="G27" s="162">
        <v>21</v>
      </c>
      <c r="H27" s="22" t="s">
        <v>11</v>
      </c>
      <c r="I27" s="34">
        <v>95.2</v>
      </c>
      <c r="J27" s="59">
        <v>0.5675</v>
      </c>
      <c r="K27" s="153">
        <v>1.02</v>
      </c>
      <c r="L27" s="59">
        <v>0.5789</v>
      </c>
      <c r="M27" s="70">
        <v>100</v>
      </c>
      <c r="N27" s="21">
        <v>102.5</v>
      </c>
      <c r="O27" s="74">
        <v>105</v>
      </c>
      <c r="P27" s="128"/>
      <c r="Q27" s="267">
        <f>N27</f>
        <v>102.5</v>
      </c>
      <c r="R27" s="39" t="s">
        <v>36</v>
      </c>
      <c r="S27" s="171">
        <f>Q27*L27</f>
        <v>59.33725</v>
      </c>
      <c r="T27" s="191">
        <v>12</v>
      </c>
      <c r="U27" s="136"/>
    </row>
    <row r="28" spans="1:21" ht="24" customHeight="1" thickBot="1">
      <c r="A28" s="286" t="s">
        <v>94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 s="23" customFormat="1" ht="24" customHeight="1" thickBot="1">
      <c r="A29" s="138">
        <v>1</v>
      </c>
      <c r="B29" s="47" t="s">
        <v>100</v>
      </c>
      <c r="C29" s="47">
        <v>67.5</v>
      </c>
      <c r="D29" s="117">
        <v>41253</v>
      </c>
      <c r="E29" s="195" t="s">
        <v>32</v>
      </c>
      <c r="F29" s="46">
        <v>30722</v>
      </c>
      <c r="G29" s="164">
        <v>27</v>
      </c>
      <c r="H29" s="252" t="s">
        <v>91</v>
      </c>
      <c r="I29" s="48">
        <v>62.8</v>
      </c>
      <c r="J29" s="55">
        <v>0.628</v>
      </c>
      <c r="K29" s="155"/>
      <c r="L29" s="55">
        <v>0.628</v>
      </c>
      <c r="M29" s="56">
        <v>32.5</v>
      </c>
      <c r="N29" s="47">
        <v>35</v>
      </c>
      <c r="O29" s="50">
        <v>37.5</v>
      </c>
      <c r="P29" s="130"/>
      <c r="Q29" s="268">
        <v>35</v>
      </c>
      <c r="R29" s="193" t="s">
        <v>36</v>
      </c>
      <c r="S29" s="172">
        <f>Q29*L29</f>
        <v>21.98</v>
      </c>
      <c r="T29" s="194" t="s">
        <v>100</v>
      </c>
      <c r="U29" s="137"/>
    </row>
    <row r="30" spans="1:21" s="23" customFormat="1" ht="24" customHeight="1" thickBot="1">
      <c r="A30" s="138">
        <v>1</v>
      </c>
      <c r="B30" s="47" t="s">
        <v>100</v>
      </c>
      <c r="C30" s="49">
        <v>75</v>
      </c>
      <c r="D30" s="117">
        <v>40888</v>
      </c>
      <c r="E30" s="195" t="s">
        <v>44</v>
      </c>
      <c r="F30" s="46">
        <v>32547</v>
      </c>
      <c r="G30" s="164">
        <v>22</v>
      </c>
      <c r="H30" s="252" t="s">
        <v>92</v>
      </c>
      <c r="I30" s="48">
        <v>70.2</v>
      </c>
      <c r="J30" s="55">
        <v>0.628</v>
      </c>
      <c r="K30" s="155">
        <v>1.01</v>
      </c>
      <c r="L30" s="55">
        <v>0.6343</v>
      </c>
      <c r="M30" s="56">
        <v>75</v>
      </c>
      <c r="N30" s="49">
        <v>80</v>
      </c>
      <c r="O30" s="81">
        <v>85</v>
      </c>
      <c r="P30" s="130"/>
      <c r="Q30" s="268">
        <f>N30</f>
        <v>80</v>
      </c>
      <c r="R30" s="193" t="s">
        <v>36</v>
      </c>
      <c r="S30" s="172">
        <f>Q30*L30</f>
        <v>50.744</v>
      </c>
      <c r="T30" s="194" t="s">
        <v>100</v>
      </c>
      <c r="U30" s="137"/>
    </row>
    <row r="31" spans="1:21" ht="18">
      <c r="A31" s="283" t="s">
        <v>48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 ht="18">
      <c r="A32" s="283" t="s">
        <v>47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</sheetData>
  <sheetProtection/>
  <mergeCells count="26">
    <mergeCell ref="J9:J10"/>
    <mergeCell ref="K9:K10"/>
    <mergeCell ref="G9:G10"/>
    <mergeCell ref="T9:U9"/>
    <mergeCell ref="M9:P9"/>
    <mergeCell ref="Q9:S9"/>
    <mergeCell ref="A32:U32"/>
    <mergeCell ref="A31:U31"/>
    <mergeCell ref="A2:U2"/>
    <mergeCell ref="A3:U3"/>
    <mergeCell ref="A4:U4"/>
    <mergeCell ref="A5:U5"/>
    <mergeCell ref="A6:U6"/>
    <mergeCell ref="A7:U7"/>
    <mergeCell ref="A28:U28"/>
    <mergeCell ref="A11:U11"/>
    <mergeCell ref="A1:U1"/>
    <mergeCell ref="L9:L10"/>
    <mergeCell ref="F9:F10"/>
    <mergeCell ref="H9:H10"/>
    <mergeCell ref="A9:A10"/>
    <mergeCell ref="C9:C10"/>
    <mergeCell ref="E9:E10"/>
    <mergeCell ref="I9:I10"/>
    <mergeCell ref="D9:D10"/>
    <mergeCell ref="B9:B10"/>
  </mergeCells>
  <printOptions/>
  <pageMargins left="0.59" right="0.22" top="0.31" bottom="0.32" header="0.24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5"/>
  <sheetViews>
    <sheetView tabSelected="1" view="pageBreakPreview" zoomScale="60" zoomScaleNormal="43" zoomScalePageLayoutView="0" workbookViewId="0" topLeftCell="A1">
      <selection activeCell="H13" sqref="H13"/>
    </sheetView>
  </sheetViews>
  <sheetFormatPr defaultColWidth="9.00390625" defaultRowHeight="12.75"/>
  <cols>
    <col min="1" max="2" width="8.00390625" style="2" customWidth="1"/>
    <col min="3" max="3" width="8.125" style="2" customWidth="1"/>
    <col min="4" max="4" width="9.25390625" style="208" customWidth="1"/>
    <col min="5" max="5" width="29.25390625" style="9" customWidth="1"/>
    <col min="6" max="6" width="15.375" style="2" customWidth="1"/>
    <col min="7" max="7" width="8.75390625" style="210" customWidth="1"/>
    <col min="8" max="8" width="14.125" style="2" customWidth="1"/>
    <col min="9" max="11" width="9.375" style="3" customWidth="1"/>
    <col min="12" max="12" width="10.875" style="8" customWidth="1"/>
    <col min="13" max="13" width="8.875" style="2" customWidth="1"/>
    <col min="14" max="15" width="8.875" style="1" customWidth="1"/>
    <col min="16" max="16" width="9.00390625" style="2" customWidth="1"/>
    <col min="17" max="17" width="10.00390625" style="5" bestFit="1" customWidth="1"/>
    <col min="18" max="18" width="9.875" style="108" bestFit="1" customWidth="1"/>
    <col min="19" max="19" width="9.875" style="108" customWidth="1"/>
    <col min="20" max="23" width="8.875" style="2" customWidth="1"/>
    <col min="24" max="24" width="10.00390625" style="5" bestFit="1" customWidth="1"/>
    <col min="25" max="25" width="9.875" style="108" bestFit="1" customWidth="1"/>
    <col min="26" max="26" width="9.875" style="108" customWidth="1"/>
    <col min="27" max="27" width="8.875" style="5" customWidth="1"/>
    <col min="28" max="28" width="9.875" style="108" bestFit="1" customWidth="1"/>
    <col min="29" max="29" width="9.125" style="2" customWidth="1"/>
    <col min="30" max="30" width="9.125" style="1" customWidth="1"/>
    <col min="31" max="32" width="9.125" style="2" customWidth="1"/>
    <col min="33" max="33" width="10.00390625" style="5" bestFit="1" customWidth="1"/>
    <col min="34" max="35" width="10.00390625" style="5" customWidth="1"/>
    <col min="36" max="36" width="9.75390625" style="114" customWidth="1"/>
    <col min="37" max="37" width="11.875" style="5" customWidth="1"/>
    <col min="38" max="38" width="10.00390625" style="108" bestFit="1" customWidth="1"/>
    <col min="39" max="39" width="7.75390625" style="9" customWidth="1"/>
    <col min="40" max="40" width="11.75390625" style="100" customWidth="1"/>
    <col min="41" max="16384" width="9.125" style="2" customWidth="1"/>
  </cols>
  <sheetData>
    <row r="1" spans="1:40" ht="21.75" customHeight="1">
      <c r="A1" s="270" t="s">
        <v>102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</row>
    <row r="2" spans="1:40" s="6" customFormat="1" ht="15.75">
      <c r="A2" s="270" t="s">
        <v>35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</row>
    <row r="3" spans="1:40" s="6" customFormat="1" ht="15.75">
      <c r="A3" s="270" t="s">
        <v>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</row>
    <row r="4" spans="1:40" ht="21.75" customHeight="1">
      <c r="A4" s="283" t="s">
        <v>87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</row>
    <row r="5" spans="1:40" s="4" customFormat="1" ht="18">
      <c r="A5" s="286" t="s">
        <v>96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4" customFormat="1" ht="19.5" customHeight="1">
      <c r="A6" s="283" t="s">
        <v>59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ht="30.75" customHeight="1" thickBot="1">
      <c r="A7" s="304" t="s">
        <v>66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</row>
    <row r="8" spans="1:40" s="23" customFormat="1" ht="23.25" customHeight="1">
      <c r="A8" s="275" t="s">
        <v>73</v>
      </c>
      <c r="B8" s="273" t="s">
        <v>12</v>
      </c>
      <c r="C8" s="273" t="s">
        <v>3</v>
      </c>
      <c r="D8" s="281" t="s">
        <v>65</v>
      </c>
      <c r="E8" s="293" t="s">
        <v>4</v>
      </c>
      <c r="F8" s="273" t="s">
        <v>43</v>
      </c>
      <c r="G8" s="289" t="s">
        <v>86</v>
      </c>
      <c r="H8" s="273" t="s">
        <v>60</v>
      </c>
      <c r="I8" s="279" t="s">
        <v>61</v>
      </c>
      <c r="J8" s="299" t="s">
        <v>83</v>
      </c>
      <c r="K8" s="299" t="s">
        <v>84</v>
      </c>
      <c r="L8" s="299" t="s">
        <v>85</v>
      </c>
      <c r="M8" s="301" t="s">
        <v>49</v>
      </c>
      <c r="N8" s="295"/>
      <c r="O8" s="295"/>
      <c r="P8" s="295"/>
      <c r="Q8" s="295"/>
      <c r="R8" s="295"/>
      <c r="S8" s="302"/>
      <c r="T8" s="295" t="s">
        <v>5</v>
      </c>
      <c r="U8" s="295"/>
      <c r="V8" s="295"/>
      <c r="W8" s="295"/>
      <c r="X8" s="295"/>
      <c r="Y8" s="295"/>
      <c r="Z8" s="295"/>
      <c r="AA8" s="296" t="s">
        <v>80</v>
      </c>
      <c r="AB8" s="303"/>
      <c r="AC8" s="295" t="s">
        <v>6</v>
      </c>
      <c r="AD8" s="295"/>
      <c r="AE8" s="295"/>
      <c r="AF8" s="295"/>
      <c r="AG8" s="295"/>
      <c r="AH8" s="295"/>
      <c r="AI8" s="295"/>
      <c r="AJ8" s="296" t="s">
        <v>74</v>
      </c>
      <c r="AK8" s="297"/>
      <c r="AL8" s="298"/>
      <c r="AM8" s="275" t="s">
        <v>75</v>
      </c>
      <c r="AN8" s="291"/>
    </row>
    <row r="9" spans="1:40" s="7" customFormat="1" ht="50.25" customHeight="1" thickBot="1">
      <c r="A9" s="276"/>
      <c r="B9" s="274"/>
      <c r="C9" s="274"/>
      <c r="D9" s="282"/>
      <c r="E9" s="294"/>
      <c r="F9" s="274"/>
      <c r="G9" s="290"/>
      <c r="H9" s="274"/>
      <c r="I9" s="280"/>
      <c r="J9" s="300"/>
      <c r="K9" s="300"/>
      <c r="L9" s="300"/>
      <c r="M9" s="211">
        <v>1</v>
      </c>
      <c r="N9" s="212">
        <v>2</v>
      </c>
      <c r="O9" s="212">
        <v>3</v>
      </c>
      <c r="P9" s="115">
        <v>4</v>
      </c>
      <c r="Q9" s="115" t="s">
        <v>7</v>
      </c>
      <c r="R9" s="213" t="s">
        <v>1</v>
      </c>
      <c r="S9" s="214" t="s">
        <v>81</v>
      </c>
      <c r="T9" s="215">
        <v>1</v>
      </c>
      <c r="U9" s="115">
        <v>2</v>
      </c>
      <c r="V9" s="115">
        <v>3</v>
      </c>
      <c r="W9" s="115">
        <v>4</v>
      </c>
      <c r="X9" s="115" t="s">
        <v>7</v>
      </c>
      <c r="Y9" s="213" t="s">
        <v>1</v>
      </c>
      <c r="Z9" s="216" t="s">
        <v>81</v>
      </c>
      <c r="AA9" s="211" t="s">
        <v>0</v>
      </c>
      <c r="AB9" s="217" t="s">
        <v>1</v>
      </c>
      <c r="AC9" s="215">
        <v>1</v>
      </c>
      <c r="AD9" s="212">
        <v>2</v>
      </c>
      <c r="AE9" s="115">
        <v>3</v>
      </c>
      <c r="AF9" s="115">
        <v>4</v>
      </c>
      <c r="AG9" s="115" t="s">
        <v>7</v>
      </c>
      <c r="AH9" s="213" t="s">
        <v>1</v>
      </c>
      <c r="AI9" s="216" t="s">
        <v>81</v>
      </c>
      <c r="AJ9" s="211" t="s">
        <v>2</v>
      </c>
      <c r="AK9" s="215" t="s">
        <v>82</v>
      </c>
      <c r="AL9" s="218" t="s">
        <v>1</v>
      </c>
      <c r="AM9" s="219" t="s">
        <v>50</v>
      </c>
      <c r="AN9" s="220" t="s">
        <v>76</v>
      </c>
    </row>
    <row r="10" spans="1:40" s="23" customFormat="1" ht="21" customHeight="1" thickBot="1">
      <c r="A10" s="253" t="s">
        <v>98</v>
      </c>
      <c r="B10" s="253"/>
      <c r="C10" s="253"/>
      <c r="D10" s="254"/>
      <c r="E10" s="253"/>
      <c r="F10" s="253"/>
      <c r="G10" s="255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s="23" customFormat="1" ht="28.5" customHeight="1" thickBot="1">
      <c r="A11" s="138">
        <v>1</v>
      </c>
      <c r="B11" s="47">
        <v>1</v>
      </c>
      <c r="C11" s="47">
        <v>56</v>
      </c>
      <c r="D11" s="117">
        <v>40888</v>
      </c>
      <c r="E11" s="45" t="s">
        <v>23</v>
      </c>
      <c r="F11" s="46">
        <v>35410</v>
      </c>
      <c r="G11" s="164">
        <v>15</v>
      </c>
      <c r="H11" s="47" t="s">
        <v>10</v>
      </c>
      <c r="I11" s="48">
        <v>55.1</v>
      </c>
      <c r="J11" s="55">
        <v>0.8906</v>
      </c>
      <c r="K11" s="155">
        <v>1.18</v>
      </c>
      <c r="L11" s="55">
        <v>1.0509</v>
      </c>
      <c r="M11" s="56">
        <v>90</v>
      </c>
      <c r="N11" s="54">
        <v>95</v>
      </c>
      <c r="O11" s="54">
        <v>100</v>
      </c>
      <c r="P11" s="50">
        <v>105</v>
      </c>
      <c r="Q11" s="68">
        <f>O11</f>
        <v>100</v>
      </c>
      <c r="R11" s="109">
        <f aca="true" t="shared" si="0" ref="R11:R21">Q11*L11</f>
        <v>105.08999999999999</v>
      </c>
      <c r="S11" s="198">
        <v>4</v>
      </c>
      <c r="T11" s="56">
        <v>50</v>
      </c>
      <c r="U11" s="49">
        <v>52.5</v>
      </c>
      <c r="V11" s="81">
        <v>55</v>
      </c>
      <c r="W11" s="47"/>
      <c r="X11" s="68">
        <v>52.5</v>
      </c>
      <c r="Y11" s="109">
        <f aca="true" t="shared" si="1" ref="Y11:Y21">X11*L11</f>
        <v>55.17225</v>
      </c>
      <c r="Z11" s="198">
        <v>8</v>
      </c>
      <c r="AA11" s="61">
        <f aca="true" t="shared" si="2" ref="AA11:AA21">X11+Q11</f>
        <v>152.5</v>
      </c>
      <c r="AB11" s="109">
        <f aca="true" t="shared" si="3" ref="AB11:AB21">AA11*L11</f>
        <v>160.26225</v>
      </c>
      <c r="AC11" s="56">
        <v>110</v>
      </c>
      <c r="AD11" s="54">
        <v>120</v>
      </c>
      <c r="AE11" s="47">
        <v>125</v>
      </c>
      <c r="AF11" s="50">
        <v>130</v>
      </c>
      <c r="AG11" s="68">
        <v>125</v>
      </c>
      <c r="AH11" s="109">
        <f aca="true" t="shared" si="4" ref="AH11:AH21">AG11*L11</f>
        <v>131.36249999999998</v>
      </c>
      <c r="AI11" s="198">
        <v>2</v>
      </c>
      <c r="AJ11" s="256">
        <f aca="true" t="shared" si="5" ref="AJ11:AJ21">AG11+AA11</f>
        <v>277.5</v>
      </c>
      <c r="AK11" s="68" t="s">
        <v>37</v>
      </c>
      <c r="AL11" s="172">
        <f aca="true" t="shared" si="6" ref="AL11:AL21">AJ11*L11</f>
        <v>291.62475</v>
      </c>
      <c r="AM11" s="224">
        <v>4</v>
      </c>
      <c r="AN11" s="137"/>
    </row>
    <row r="12" spans="1:40" s="23" customFormat="1" ht="28.5" customHeight="1">
      <c r="A12" s="140">
        <v>2</v>
      </c>
      <c r="B12" s="18">
        <v>1</v>
      </c>
      <c r="C12" s="18">
        <v>60</v>
      </c>
      <c r="D12" s="118">
        <v>40887</v>
      </c>
      <c r="E12" s="42" t="s">
        <v>24</v>
      </c>
      <c r="F12" s="28">
        <v>34481</v>
      </c>
      <c r="G12" s="158">
        <v>17</v>
      </c>
      <c r="H12" s="18" t="s">
        <v>9</v>
      </c>
      <c r="I12" s="29">
        <v>59.5</v>
      </c>
      <c r="J12" s="57">
        <v>0.8199</v>
      </c>
      <c r="K12" s="149">
        <v>1.08</v>
      </c>
      <c r="L12" s="57">
        <v>0.8855</v>
      </c>
      <c r="M12" s="32">
        <v>110</v>
      </c>
      <c r="N12" s="52">
        <v>115</v>
      </c>
      <c r="O12" s="52">
        <v>120</v>
      </c>
      <c r="P12" s="18"/>
      <c r="Q12" s="65">
        <f>O12</f>
        <v>120</v>
      </c>
      <c r="R12" s="110">
        <f t="shared" si="0"/>
        <v>106.25999999999999</v>
      </c>
      <c r="S12" s="204">
        <v>3</v>
      </c>
      <c r="T12" s="32">
        <v>70</v>
      </c>
      <c r="U12" s="16">
        <v>72.5</v>
      </c>
      <c r="V12" s="16">
        <v>75</v>
      </c>
      <c r="W12" s="18"/>
      <c r="X12" s="65">
        <f>V12</f>
        <v>75</v>
      </c>
      <c r="Y12" s="110">
        <f t="shared" si="1"/>
        <v>66.4125</v>
      </c>
      <c r="Z12" s="199">
        <v>2</v>
      </c>
      <c r="AA12" s="62">
        <f t="shared" si="2"/>
        <v>195</v>
      </c>
      <c r="AB12" s="110">
        <f t="shared" si="3"/>
        <v>172.67249999999999</v>
      </c>
      <c r="AC12" s="32">
        <v>120</v>
      </c>
      <c r="AD12" s="52">
        <v>130</v>
      </c>
      <c r="AE12" s="18">
        <v>140</v>
      </c>
      <c r="AF12" s="79"/>
      <c r="AG12" s="65">
        <f>AE12</f>
        <v>140</v>
      </c>
      <c r="AH12" s="110">
        <f t="shared" si="4"/>
        <v>123.97</v>
      </c>
      <c r="AI12" s="199">
        <v>4</v>
      </c>
      <c r="AJ12" s="257">
        <f t="shared" si="5"/>
        <v>335</v>
      </c>
      <c r="AK12" s="65" t="s">
        <v>41</v>
      </c>
      <c r="AL12" s="167">
        <f t="shared" si="6"/>
        <v>296.6425</v>
      </c>
      <c r="AM12" s="173">
        <v>2</v>
      </c>
      <c r="AN12" s="132" t="s">
        <v>69</v>
      </c>
    </row>
    <row r="13" spans="1:40" s="23" customFormat="1" ht="28.5" customHeight="1" thickBot="1">
      <c r="A13" s="142">
        <v>3</v>
      </c>
      <c r="B13" s="84">
        <v>1</v>
      </c>
      <c r="C13" s="84">
        <v>60</v>
      </c>
      <c r="D13" s="120">
        <v>40888</v>
      </c>
      <c r="E13" s="82" t="s">
        <v>25</v>
      </c>
      <c r="F13" s="83">
        <v>31335</v>
      </c>
      <c r="G13" s="160">
        <v>26</v>
      </c>
      <c r="H13" s="84" t="s">
        <v>8</v>
      </c>
      <c r="I13" s="85">
        <v>56.6</v>
      </c>
      <c r="J13" s="86">
        <v>0.8646</v>
      </c>
      <c r="K13" s="151">
        <v>1</v>
      </c>
      <c r="L13" s="86">
        <v>0.8646</v>
      </c>
      <c r="M13" s="87">
        <v>65</v>
      </c>
      <c r="N13" s="88">
        <v>75</v>
      </c>
      <c r="O13" s="89">
        <v>85</v>
      </c>
      <c r="P13" s="84"/>
      <c r="Q13" s="90">
        <v>75</v>
      </c>
      <c r="R13" s="111">
        <f t="shared" si="0"/>
        <v>64.845</v>
      </c>
      <c r="S13" s="200">
        <v>9</v>
      </c>
      <c r="T13" s="87">
        <v>50</v>
      </c>
      <c r="U13" s="91">
        <v>55</v>
      </c>
      <c r="V13" s="91">
        <v>60</v>
      </c>
      <c r="W13" s="84"/>
      <c r="X13" s="90">
        <v>60</v>
      </c>
      <c r="Y13" s="111">
        <f t="shared" si="1"/>
        <v>51.876000000000005</v>
      </c>
      <c r="Z13" s="200">
        <v>9</v>
      </c>
      <c r="AA13" s="92">
        <f t="shared" si="2"/>
        <v>135</v>
      </c>
      <c r="AB13" s="111">
        <f t="shared" si="3"/>
        <v>116.721</v>
      </c>
      <c r="AC13" s="87">
        <v>125</v>
      </c>
      <c r="AD13" s="89">
        <v>140</v>
      </c>
      <c r="AE13" s="93">
        <v>140</v>
      </c>
      <c r="AF13" s="84"/>
      <c r="AG13" s="90">
        <v>125</v>
      </c>
      <c r="AH13" s="111">
        <f t="shared" si="4"/>
        <v>108.075</v>
      </c>
      <c r="AI13" s="200">
        <v>8</v>
      </c>
      <c r="AJ13" s="258">
        <f t="shared" si="5"/>
        <v>260</v>
      </c>
      <c r="AK13" s="90" t="s">
        <v>36</v>
      </c>
      <c r="AL13" s="169">
        <f t="shared" si="6"/>
        <v>224.79600000000002</v>
      </c>
      <c r="AM13" s="225">
        <v>10</v>
      </c>
      <c r="AN13" s="134"/>
    </row>
    <row r="14" spans="1:40" s="23" customFormat="1" ht="28.5" customHeight="1" thickBot="1">
      <c r="A14" s="140">
        <v>4</v>
      </c>
      <c r="B14" s="18">
        <v>1</v>
      </c>
      <c r="C14" s="18">
        <v>67.5</v>
      </c>
      <c r="D14" s="118">
        <v>40894</v>
      </c>
      <c r="E14" s="42" t="s">
        <v>62</v>
      </c>
      <c r="F14" s="28">
        <v>33958</v>
      </c>
      <c r="G14" s="158">
        <v>18</v>
      </c>
      <c r="H14" s="18" t="s">
        <v>63</v>
      </c>
      <c r="I14" s="29">
        <v>60.7</v>
      </c>
      <c r="J14" s="57">
        <v>0.8033</v>
      </c>
      <c r="K14" s="149">
        <v>1.06</v>
      </c>
      <c r="L14" s="57">
        <v>0.8515</v>
      </c>
      <c r="M14" s="32">
        <v>110</v>
      </c>
      <c r="N14" s="52"/>
      <c r="O14" s="52"/>
      <c r="P14" s="18"/>
      <c r="Q14" s="65">
        <v>110</v>
      </c>
      <c r="R14" s="110">
        <f t="shared" si="0"/>
        <v>93.665</v>
      </c>
      <c r="S14" s="199">
        <v>5</v>
      </c>
      <c r="T14" s="32">
        <v>70</v>
      </c>
      <c r="U14" s="16">
        <v>72.5</v>
      </c>
      <c r="V14" s="16">
        <v>75</v>
      </c>
      <c r="W14" s="18"/>
      <c r="X14" s="65">
        <f>V14</f>
        <v>75</v>
      </c>
      <c r="Y14" s="110">
        <f t="shared" si="1"/>
        <v>63.862500000000004</v>
      </c>
      <c r="Z14" s="199">
        <v>5</v>
      </c>
      <c r="AA14" s="62">
        <f t="shared" si="2"/>
        <v>185</v>
      </c>
      <c r="AB14" s="110">
        <f t="shared" si="3"/>
        <v>157.5275</v>
      </c>
      <c r="AC14" s="32">
        <v>155</v>
      </c>
      <c r="AD14" s="78">
        <v>165</v>
      </c>
      <c r="AE14" s="18"/>
      <c r="AF14" s="79"/>
      <c r="AG14" s="65">
        <v>155</v>
      </c>
      <c r="AH14" s="110">
        <f t="shared" si="4"/>
        <v>131.98250000000002</v>
      </c>
      <c r="AI14" s="204">
        <v>1</v>
      </c>
      <c r="AJ14" s="257">
        <f t="shared" si="5"/>
        <v>340</v>
      </c>
      <c r="AK14" s="65" t="s">
        <v>37</v>
      </c>
      <c r="AL14" s="167">
        <f t="shared" si="6"/>
        <v>289.51</v>
      </c>
      <c r="AM14" s="226">
        <v>5</v>
      </c>
      <c r="AN14" s="132" t="s">
        <v>70</v>
      </c>
    </row>
    <row r="15" spans="1:40" s="23" customFormat="1" ht="28.5" customHeight="1">
      <c r="A15" s="140">
        <v>5</v>
      </c>
      <c r="B15" s="18">
        <v>1</v>
      </c>
      <c r="C15" s="18">
        <v>75</v>
      </c>
      <c r="D15" s="118">
        <v>40888</v>
      </c>
      <c r="E15" s="42" t="s">
        <v>16</v>
      </c>
      <c r="F15" s="28">
        <v>31915</v>
      </c>
      <c r="G15" s="158">
        <v>24</v>
      </c>
      <c r="H15" s="18" t="s">
        <v>8</v>
      </c>
      <c r="I15" s="29">
        <v>69.4</v>
      </c>
      <c r="J15" s="57">
        <v>0.7083</v>
      </c>
      <c r="K15" s="149">
        <v>1</v>
      </c>
      <c r="L15" s="57">
        <v>0.7083</v>
      </c>
      <c r="M15" s="94">
        <v>105</v>
      </c>
      <c r="N15" s="52">
        <v>112.5</v>
      </c>
      <c r="O15" s="78">
        <v>122.5</v>
      </c>
      <c r="P15" s="18"/>
      <c r="Q15" s="65">
        <v>112.5</v>
      </c>
      <c r="R15" s="110">
        <f t="shared" si="0"/>
        <v>79.68375</v>
      </c>
      <c r="S15" s="199">
        <v>8</v>
      </c>
      <c r="T15" s="32">
        <v>87.5</v>
      </c>
      <c r="U15" s="16">
        <v>92.5</v>
      </c>
      <c r="V15" s="17">
        <v>97.5</v>
      </c>
      <c r="W15" s="18"/>
      <c r="X15" s="65">
        <v>92.5</v>
      </c>
      <c r="Y15" s="110">
        <f t="shared" si="1"/>
        <v>65.51775</v>
      </c>
      <c r="Z15" s="204">
        <v>4</v>
      </c>
      <c r="AA15" s="62">
        <f t="shared" si="2"/>
        <v>205</v>
      </c>
      <c r="AB15" s="110">
        <f t="shared" si="3"/>
        <v>145.2015</v>
      </c>
      <c r="AC15" s="32">
        <v>120</v>
      </c>
      <c r="AD15" s="52">
        <v>132.5</v>
      </c>
      <c r="AE15" s="18">
        <v>142.5</v>
      </c>
      <c r="AF15" s="18"/>
      <c r="AG15" s="65">
        <f>AE15</f>
        <v>142.5</v>
      </c>
      <c r="AH15" s="110">
        <f t="shared" si="4"/>
        <v>100.93275000000001</v>
      </c>
      <c r="AI15" s="199">
        <v>9</v>
      </c>
      <c r="AJ15" s="257">
        <f t="shared" si="5"/>
        <v>347.5</v>
      </c>
      <c r="AK15" s="65" t="s">
        <v>37</v>
      </c>
      <c r="AL15" s="167">
        <f t="shared" si="6"/>
        <v>246.13425</v>
      </c>
      <c r="AM15" s="226">
        <v>7</v>
      </c>
      <c r="AN15" s="132" t="s">
        <v>53</v>
      </c>
    </row>
    <row r="16" spans="1:40" s="23" customFormat="1" ht="28.5" customHeight="1">
      <c r="A16" s="143">
        <v>6</v>
      </c>
      <c r="B16" s="14">
        <v>1</v>
      </c>
      <c r="C16" s="14">
        <v>75</v>
      </c>
      <c r="D16" s="121">
        <v>40888</v>
      </c>
      <c r="E16" s="40" t="s">
        <v>26</v>
      </c>
      <c r="F16" s="26">
        <v>32734</v>
      </c>
      <c r="G16" s="161">
        <v>22</v>
      </c>
      <c r="H16" s="14" t="s">
        <v>11</v>
      </c>
      <c r="I16" s="27">
        <v>67.9</v>
      </c>
      <c r="J16" s="58">
        <v>0.722</v>
      </c>
      <c r="K16" s="152">
        <v>1.01</v>
      </c>
      <c r="L16" s="58">
        <v>0.7292</v>
      </c>
      <c r="M16" s="60">
        <v>70</v>
      </c>
      <c r="N16" s="37">
        <v>77.5</v>
      </c>
      <c r="O16" s="37">
        <v>87.5</v>
      </c>
      <c r="P16" s="14"/>
      <c r="Q16" s="66">
        <v>87.5</v>
      </c>
      <c r="R16" s="113">
        <f t="shared" si="0"/>
        <v>63.805</v>
      </c>
      <c r="S16" s="202">
        <v>10</v>
      </c>
      <c r="T16" s="60">
        <v>70</v>
      </c>
      <c r="U16" s="187">
        <v>77.5</v>
      </c>
      <c r="V16" s="187">
        <v>77.5</v>
      </c>
      <c r="W16" s="14"/>
      <c r="X16" s="66">
        <v>70</v>
      </c>
      <c r="Y16" s="113">
        <f t="shared" si="1"/>
        <v>51.044</v>
      </c>
      <c r="Z16" s="202">
        <v>10</v>
      </c>
      <c r="AA16" s="63">
        <f t="shared" si="2"/>
        <v>157.5</v>
      </c>
      <c r="AB16" s="113">
        <f t="shared" si="3"/>
        <v>114.84899999999999</v>
      </c>
      <c r="AC16" s="60">
        <v>130</v>
      </c>
      <c r="AD16" s="37">
        <v>142.5</v>
      </c>
      <c r="AE16" s="14">
        <v>152.5</v>
      </c>
      <c r="AF16" s="14"/>
      <c r="AG16" s="66">
        <f>AE16</f>
        <v>152.5</v>
      </c>
      <c r="AH16" s="113">
        <f t="shared" si="4"/>
        <v>111.20299999999999</v>
      </c>
      <c r="AI16" s="202">
        <v>7</v>
      </c>
      <c r="AJ16" s="259">
        <f t="shared" si="5"/>
        <v>310</v>
      </c>
      <c r="AK16" s="66" t="s">
        <v>36</v>
      </c>
      <c r="AL16" s="170">
        <f t="shared" si="6"/>
        <v>226.052</v>
      </c>
      <c r="AM16" s="228">
        <v>9</v>
      </c>
      <c r="AN16" s="135" t="s">
        <v>55</v>
      </c>
    </row>
    <row r="17" spans="1:40" s="23" customFormat="1" ht="28.5" customHeight="1" thickBot="1">
      <c r="A17" s="229">
        <v>7</v>
      </c>
      <c r="B17" s="230" t="s">
        <v>46</v>
      </c>
      <c r="C17" s="230">
        <v>75</v>
      </c>
      <c r="D17" s="231">
        <v>41618</v>
      </c>
      <c r="E17" s="232" t="s">
        <v>28</v>
      </c>
      <c r="F17" s="233">
        <v>32919</v>
      </c>
      <c r="G17" s="234">
        <v>21</v>
      </c>
      <c r="H17" s="230" t="s">
        <v>11</v>
      </c>
      <c r="I17" s="235">
        <v>74.7</v>
      </c>
      <c r="J17" s="236">
        <v>0.6666</v>
      </c>
      <c r="K17" s="237">
        <v>1.02</v>
      </c>
      <c r="L17" s="86">
        <v>0.7292</v>
      </c>
      <c r="M17" s="238">
        <v>95</v>
      </c>
      <c r="N17" s="239">
        <v>105</v>
      </c>
      <c r="O17" s="239">
        <v>112.5</v>
      </c>
      <c r="P17" s="230"/>
      <c r="Q17" s="240">
        <v>112.5</v>
      </c>
      <c r="R17" s="111">
        <f t="shared" si="0"/>
        <v>82.035</v>
      </c>
      <c r="S17" s="242"/>
      <c r="T17" s="238">
        <v>90</v>
      </c>
      <c r="U17" s="248">
        <v>97.5</v>
      </c>
      <c r="V17" s="243">
        <v>100</v>
      </c>
      <c r="W17" s="230"/>
      <c r="X17" s="240">
        <v>97.5</v>
      </c>
      <c r="Y17" s="241">
        <f t="shared" si="1"/>
        <v>71.097</v>
      </c>
      <c r="Z17" s="242"/>
      <c r="AA17" s="244">
        <f t="shared" si="2"/>
        <v>210</v>
      </c>
      <c r="AB17" s="241">
        <f t="shared" si="3"/>
        <v>153.132</v>
      </c>
      <c r="AC17" s="249">
        <v>145</v>
      </c>
      <c r="AD17" s="250">
        <v>145</v>
      </c>
      <c r="AE17" s="251" t="s">
        <v>90</v>
      </c>
      <c r="AF17" s="230"/>
      <c r="AG17" s="240">
        <v>0</v>
      </c>
      <c r="AH17" s="241">
        <v>0</v>
      </c>
      <c r="AI17" s="242"/>
      <c r="AJ17" s="260">
        <v>0</v>
      </c>
      <c r="AK17" s="240"/>
      <c r="AL17" s="245">
        <v>0</v>
      </c>
      <c r="AM17" s="246"/>
      <c r="AN17" s="247"/>
    </row>
    <row r="18" spans="1:40" s="23" customFormat="1" ht="28.5" customHeight="1">
      <c r="A18" s="140">
        <v>8</v>
      </c>
      <c r="B18" s="18">
        <v>1</v>
      </c>
      <c r="C18" s="18">
        <v>82.5</v>
      </c>
      <c r="D18" s="118">
        <v>40888</v>
      </c>
      <c r="E18" s="42" t="s">
        <v>31</v>
      </c>
      <c r="F18" s="28">
        <v>32936</v>
      </c>
      <c r="G18" s="158">
        <v>21</v>
      </c>
      <c r="H18" s="18" t="s">
        <v>11</v>
      </c>
      <c r="I18" s="29">
        <v>82.4</v>
      </c>
      <c r="J18" s="57">
        <v>0.6198</v>
      </c>
      <c r="K18" s="149">
        <v>1.02</v>
      </c>
      <c r="L18" s="57">
        <v>0.6322</v>
      </c>
      <c r="M18" s="32">
        <v>170</v>
      </c>
      <c r="N18" s="78">
        <v>180</v>
      </c>
      <c r="O18" s="78">
        <v>180</v>
      </c>
      <c r="P18" s="18"/>
      <c r="Q18" s="65">
        <v>170</v>
      </c>
      <c r="R18" s="110">
        <f t="shared" si="0"/>
        <v>107.474</v>
      </c>
      <c r="S18" s="204">
        <v>2</v>
      </c>
      <c r="T18" s="32">
        <v>100</v>
      </c>
      <c r="U18" s="17">
        <v>102.5</v>
      </c>
      <c r="V18" s="17">
        <v>102.5</v>
      </c>
      <c r="W18" s="18"/>
      <c r="X18" s="65">
        <v>100</v>
      </c>
      <c r="Y18" s="110">
        <f t="shared" si="1"/>
        <v>63.22</v>
      </c>
      <c r="Z18" s="199">
        <v>6</v>
      </c>
      <c r="AA18" s="62">
        <f t="shared" si="2"/>
        <v>270</v>
      </c>
      <c r="AB18" s="110">
        <f t="shared" si="3"/>
        <v>170.694</v>
      </c>
      <c r="AC18" s="32">
        <v>180</v>
      </c>
      <c r="AD18" s="52">
        <v>190</v>
      </c>
      <c r="AE18" s="18">
        <v>195</v>
      </c>
      <c r="AF18" s="80">
        <v>200</v>
      </c>
      <c r="AG18" s="65">
        <f>AE18</f>
        <v>195</v>
      </c>
      <c r="AH18" s="110">
        <f t="shared" si="4"/>
        <v>123.279</v>
      </c>
      <c r="AI18" s="204">
        <v>5</v>
      </c>
      <c r="AJ18" s="257">
        <f t="shared" si="5"/>
        <v>465</v>
      </c>
      <c r="AK18" s="65" t="s">
        <v>39</v>
      </c>
      <c r="AL18" s="167">
        <f t="shared" si="6"/>
        <v>293.973</v>
      </c>
      <c r="AM18" s="173">
        <v>3</v>
      </c>
      <c r="AN18" s="132" t="s">
        <v>52</v>
      </c>
    </row>
    <row r="19" spans="1:40" s="23" customFormat="1" ht="28.5" customHeight="1">
      <c r="A19" s="143">
        <v>9</v>
      </c>
      <c r="B19" s="14">
        <v>1</v>
      </c>
      <c r="C19" s="14">
        <v>82.5</v>
      </c>
      <c r="D19" s="121">
        <v>40888</v>
      </c>
      <c r="E19" s="40" t="s">
        <v>30</v>
      </c>
      <c r="F19" s="26">
        <v>34580</v>
      </c>
      <c r="G19" s="161">
        <v>17</v>
      </c>
      <c r="H19" s="14" t="s">
        <v>9</v>
      </c>
      <c r="I19" s="27">
        <v>78</v>
      </c>
      <c r="J19" s="58">
        <v>0.6448</v>
      </c>
      <c r="K19" s="152">
        <v>1.08</v>
      </c>
      <c r="L19" s="58">
        <v>0.6964</v>
      </c>
      <c r="M19" s="60">
        <v>120</v>
      </c>
      <c r="N19" s="37">
        <v>130</v>
      </c>
      <c r="O19" s="37">
        <v>135</v>
      </c>
      <c r="P19" s="15">
        <v>140</v>
      </c>
      <c r="Q19" s="66">
        <f>O19</f>
        <v>135</v>
      </c>
      <c r="R19" s="113">
        <f t="shared" si="0"/>
        <v>94.014</v>
      </c>
      <c r="S19" s="202">
        <v>6</v>
      </c>
      <c r="T19" s="60">
        <v>85</v>
      </c>
      <c r="U19" s="13">
        <v>90</v>
      </c>
      <c r="V19" s="13">
        <v>95</v>
      </c>
      <c r="W19" s="15">
        <v>97.5</v>
      </c>
      <c r="X19" s="66">
        <f>V19</f>
        <v>95</v>
      </c>
      <c r="Y19" s="113">
        <f t="shared" si="1"/>
        <v>66.158</v>
      </c>
      <c r="Z19" s="202">
        <v>3</v>
      </c>
      <c r="AA19" s="63">
        <f t="shared" si="2"/>
        <v>230</v>
      </c>
      <c r="AB19" s="113">
        <f t="shared" si="3"/>
        <v>160.172</v>
      </c>
      <c r="AC19" s="60">
        <v>170</v>
      </c>
      <c r="AD19" s="37">
        <v>180</v>
      </c>
      <c r="AE19" s="14">
        <v>185</v>
      </c>
      <c r="AF19" s="15">
        <v>190</v>
      </c>
      <c r="AG19" s="66">
        <f>AE19</f>
        <v>185</v>
      </c>
      <c r="AH19" s="113">
        <f t="shared" si="4"/>
        <v>128.834</v>
      </c>
      <c r="AI19" s="202">
        <v>3</v>
      </c>
      <c r="AJ19" s="259">
        <f t="shared" si="5"/>
        <v>415</v>
      </c>
      <c r="AK19" s="66" t="s">
        <v>41</v>
      </c>
      <c r="AL19" s="170">
        <f t="shared" si="6"/>
        <v>289.00600000000003</v>
      </c>
      <c r="AM19" s="228">
        <v>6</v>
      </c>
      <c r="AN19" s="135" t="s">
        <v>71</v>
      </c>
    </row>
    <row r="20" spans="1:40" s="23" customFormat="1" ht="28.5" customHeight="1" thickBot="1">
      <c r="A20" s="144">
        <v>10</v>
      </c>
      <c r="B20" s="22">
        <v>1</v>
      </c>
      <c r="C20" s="22">
        <v>82.5</v>
      </c>
      <c r="D20" s="197">
        <v>40887</v>
      </c>
      <c r="E20" s="41" t="s">
        <v>29</v>
      </c>
      <c r="F20" s="33">
        <v>31929</v>
      </c>
      <c r="G20" s="162">
        <v>24</v>
      </c>
      <c r="H20" s="22" t="s">
        <v>8</v>
      </c>
      <c r="I20" s="34">
        <v>81.2</v>
      </c>
      <c r="J20" s="59">
        <v>0.6262</v>
      </c>
      <c r="K20" s="153">
        <v>1</v>
      </c>
      <c r="L20" s="59">
        <v>0.6262</v>
      </c>
      <c r="M20" s="70">
        <v>120</v>
      </c>
      <c r="N20" s="38">
        <v>127.5</v>
      </c>
      <c r="O20" s="38">
        <v>132.5</v>
      </c>
      <c r="P20" s="22"/>
      <c r="Q20" s="67">
        <f>O20</f>
        <v>132.5</v>
      </c>
      <c r="R20" s="112">
        <f t="shared" si="0"/>
        <v>82.97149999999999</v>
      </c>
      <c r="S20" s="201">
        <v>7</v>
      </c>
      <c r="T20" s="70">
        <v>90</v>
      </c>
      <c r="U20" s="21">
        <v>95</v>
      </c>
      <c r="V20" s="21">
        <v>100</v>
      </c>
      <c r="W20" s="95">
        <v>102.5</v>
      </c>
      <c r="X20" s="67">
        <f>V20</f>
        <v>100</v>
      </c>
      <c r="Y20" s="112">
        <f t="shared" si="1"/>
        <v>62.62</v>
      </c>
      <c r="Z20" s="205">
        <v>7</v>
      </c>
      <c r="AA20" s="64">
        <f t="shared" si="2"/>
        <v>232.5</v>
      </c>
      <c r="AB20" s="112">
        <f t="shared" si="3"/>
        <v>145.5915</v>
      </c>
      <c r="AC20" s="70">
        <v>160</v>
      </c>
      <c r="AD20" s="96">
        <v>175</v>
      </c>
      <c r="AE20" s="97">
        <v>175</v>
      </c>
      <c r="AF20" s="22"/>
      <c r="AG20" s="67">
        <v>160</v>
      </c>
      <c r="AH20" s="112">
        <f t="shared" si="4"/>
        <v>100.192</v>
      </c>
      <c r="AI20" s="201">
        <v>10</v>
      </c>
      <c r="AJ20" s="261">
        <f t="shared" si="5"/>
        <v>392.5</v>
      </c>
      <c r="AK20" s="67" t="s">
        <v>41</v>
      </c>
      <c r="AL20" s="171">
        <f t="shared" si="6"/>
        <v>245.7835</v>
      </c>
      <c r="AM20" s="227">
        <v>8</v>
      </c>
      <c r="AN20" s="136" t="s">
        <v>54</v>
      </c>
    </row>
    <row r="21" spans="1:40" s="23" customFormat="1" ht="28.5" customHeight="1" thickBot="1">
      <c r="A21" s="138">
        <v>11</v>
      </c>
      <c r="B21" s="47">
        <v>1</v>
      </c>
      <c r="C21" s="47">
        <v>100</v>
      </c>
      <c r="D21" s="117">
        <v>40887</v>
      </c>
      <c r="E21" s="45" t="s">
        <v>22</v>
      </c>
      <c r="F21" s="46">
        <v>30982</v>
      </c>
      <c r="G21" s="164">
        <v>27</v>
      </c>
      <c r="H21" s="47" t="s">
        <v>8</v>
      </c>
      <c r="I21" s="48">
        <v>95.7</v>
      </c>
      <c r="J21" s="55">
        <v>0.5657</v>
      </c>
      <c r="K21" s="155">
        <v>1</v>
      </c>
      <c r="L21" s="55">
        <v>0.5657</v>
      </c>
      <c r="M21" s="56">
        <v>180</v>
      </c>
      <c r="N21" s="54">
        <v>185</v>
      </c>
      <c r="O21" s="54">
        <v>190</v>
      </c>
      <c r="P21" s="47"/>
      <c r="Q21" s="68">
        <f>O21</f>
        <v>190</v>
      </c>
      <c r="R21" s="109">
        <f t="shared" si="0"/>
        <v>107.48299999999999</v>
      </c>
      <c r="S21" s="203">
        <v>1</v>
      </c>
      <c r="T21" s="56">
        <v>127.5</v>
      </c>
      <c r="U21" s="49">
        <v>132.5</v>
      </c>
      <c r="V21" s="49">
        <v>135</v>
      </c>
      <c r="W21" s="99"/>
      <c r="X21" s="68">
        <v>135</v>
      </c>
      <c r="Y21" s="109">
        <f t="shared" si="1"/>
        <v>76.3695</v>
      </c>
      <c r="Z21" s="203">
        <v>1</v>
      </c>
      <c r="AA21" s="61">
        <f t="shared" si="2"/>
        <v>325</v>
      </c>
      <c r="AB21" s="109">
        <f t="shared" si="3"/>
        <v>183.8525</v>
      </c>
      <c r="AC21" s="56">
        <v>207.5</v>
      </c>
      <c r="AD21" s="49">
        <v>217.5</v>
      </c>
      <c r="AE21" s="98">
        <v>225</v>
      </c>
      <c r="AF21" s="47"/>
      <c r="AG21" s="68">
        <v>217.5</v>
      </c>
      <c r="AH21" s="109">
        <f t="shared" si="4"/>
        <v>123.03975</v>
      </c>
      <c r="AI21" s="203">
        <v>6</v>
      </c>
      <c r="AJ21" s="256">
        <f t="shared" si="5"/>
        <v>542.5</v>
      </c>
      <c r="AK21" s="68" t="s">
        <v>38</v>
      </c>
      <c r="AL21" s="172">
        <f t="shared" si="6"/>
        <v>306.89225</v>
      </c>
      <c r="AM21" s="174">
        <v>1</v>
      </c>
      <c r="AN21" s="137" t="s">
        <v>51</v>
      </c>
    </row>
    <row r="22" spans="1:40" s="23" customFormat="1" ht="21.75" customHeight="1" thickBot="1">
      <c r="A22" s="253" t="s">
        <v>97</v>
      </c>
      <c r="B22" s="206"/>
      <c r="C22" s="206"/>
      <c r="D22" s="207"/>
      <c r="E22" s="206"/>
      <c r="F22" s="206"/>
      <c r="G22" s="209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</row>
    <row r="23" spans="1:40" s="23" customFormat="1" ht="26.25" customHeight="1" thickBot="1">
      <c r="A23" s="138">
        <v>12</v>
      </c>
      <c r="B23" s="47" t="s">
        <v>100</v>
      </c>
      <c r="C23" s="47">
        <v>60</v>
      </c>
      <c r="D23" s="117">
        <v>40887</v>
      </c>
      <c r="E23" s="45" t="s">
        <v>40</v>
      </c>
      <c r="F23" s="46">
        <v>31887</v>
      </c>
      <c r="G23" s="164">
        <v>24</v>
      </c>
      <c r="H23" s="252" t="s">
        <v>91</v>
      </c>
      <c r="I23" s="48">
        <v>58.7</v>
      </c>
      <c r="J23" s="55">
        <v>0.8315</v>
      </c>
      <c r="K23" s="155">
        <v>1</v>
      </c>
      <c r="L23" s="55">
        <v>0.8315</v>
      </c>
      <c r="M23" s="56">
        <v>67.5</v>
      </c>
      <c r="N23" s="53">
        <v>70</v>
      </c>
      <c r="O23" s="53">
        <v>70</v>
      </c>
      <c r="P23" s="47"/>
      <c r="Q23" s="68">
        <v>67.5</v>
      </c>
      <c r="R23" s="109">
        <f>Q23*L23</f>
        <v>56.12625</v>
      </c>
      <c r="S23" s="198"/>
      <c r="T23" s="56">
        <v>55</v>
      </c>
      <c r="U23" s="49">
        <v>62.5</v>
      </c>
      <c r="V23" s="51">
        <v>67.5</v>
      </c>
      <c r="W23" s="47"/>
      <c r="X23" s="68">
        <f>U23</f>
        <v>62.5</v>
      </c>
      <c r="Y23" s="109">
        <f>X23*L23</f>
        <v>51.96875</v>
      </c>
      <c r="Z23" s="198"/>
      <c r="AA23" s="61">
        <f>X23+Q23</f>
        <v>130</v>
      </c>
      <c r="AB23" s="109">
        <f>AA23*L23</f>
        <v>108.095</v>
      </c>
      <c r="AC23" s="56">
        <v>115</v>
      </c>
      <c r="AD23" s="54">
        <v>125</v>
      </c>
      <c r="AE23" s="50">
        <v>130</v>
      </c>
      <c r="AF23" s="47"/>
      <c r="AG23" s="68">
        <v>125</v>
      </c>
      <c r="AH23" s="109">
        <f>AG23*L23</f>
        <v>103.9375</v>
      </c>
      <c r="AI23" s="198"/>
      <c r="AJ23" s="256">
        <f>AG23+AA23</f>
        <v>255</v>
      </c>
      <c r="AK23" s="68" t="s">
        <v>36</v>
      </c>
      <c r="AL23" s="172">
        <f>AJ23*L23</f>
        <v>212.0325</v>
      </c>
      <c r="AM23" s="174" t="s">
        <v>100</v>
      </c>
      <c r="AN23" s="137"/>
    </row>
    <row r="24" spans="1:40" s="23" customFormat="1" ht="24.75" customHeight="1">
      <c r="A24" s="305" t="s">
        <v>99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</row>
    <row r="25" spans="1:40" s="23" customFormat="1" ht="24.75" customHeight="1">
      <c r="A25" s="270" t="s">
        <v>57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</row>
  </sheetData>
  <sheetProtection/>
  <mergeCells count="27">
    <mergeCell ref="A7:AN7"/>
    <mergeCell ref="A24:AN24"/>
    <mergeCell ref="K8:K9"/>
    <mergeCell ref="B8:B9"/>
    <mergeCell ref="G8:G9"/>
    <mergeCell ref="H8:H9"/>
    <mergeCell ref="F8:F9"/>
    <mergeCell ref="A8:A9"/>
    <mergeCell ref="C8:C9"/>
    <mergeCell ref="A25:AN25"/>
    <mergeCell ref="M8:S8"/>
    <mergeCell ref="T8:Z8"/>
    <mergeCell ref="AM8:AN8"/>
    <mergeCell ref="AA8:AB8"/>
    <mergeCell ref="I8:I9"/>
    <mergeCell ref="J8:J9"/>
    <mergeCell ref="D8:D9"/>
    <mergeCell ref="A1:AN1"/>
    <mergeCell ref="A2:AN2"/>
    <mergeCell ref="A3:AN3"/>
    <mergeCell ref="A4:AN4"/>
    <mergeCell ref="E8:E9"/>
    <mergeCell ref="AC8:AI8"/>
    <mergeCell ref="AJ8:AL8"/>
    <mergeCell ref="L8:L9"/>
    <mergeCell ref="A5:AN5"/>
    <mergeCell ref="A6:AN6"/>
  </mergeCells>
  <printOptions/>
  <pageMargins left="0.21" right="0.1968503937007874" top="0.5905511811023623" bottom="0.35433070866141736" header="0.2362204724409449" footer="0.275590551181102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2013-07-13T07:02:32Z</cp:lastPrinted>
  <dcterms:created xsi:type="dcterms:W3CDTF">2010-12-17T08:17:08Z</dcterms:created>
  <dcterms:modified xsi:type="dcterms:W3CDTF">2015-07-07T05:48:14Z</dcterms:modified>
  <cp:category/>
  <cp:version/>
  <cp:contentType/>
  <cp:contentStatus/>
</cp:coreProperties>
</file>